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460" activeTab="0"/>
  </bookViews>
  <sheets>
    <sheet name="Πίνακας 12" sheetId="1" r:id="rId1"/>
  </sheets>
  <definedNames>
    <definedName name="_xlnm.Print_Area" localSheetId="0">'Πίνακας 12'!$A$1:$AA$23</definedName>
  </definedNames>
  <calcPr fullCalcOnLoad="1"/>
</workbook>
</file>

<file path=xl/sharedStrings.xml><?xml version="1.0" encoding="utf-8"?>
<sst xmlns="http://schemas.openxmlformats.org/spreadsheetml/2006/main" count="76" uniqueCount="61">
  <si>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</si>
  <si>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</si>
  <si>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</si>
  <si>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</si>
  <si>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</si>
  <si>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</si>
  <si>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</si>
  <si>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</si>
  <si>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</si>
  <si>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</si>
  <si>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</si>
  <si>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</si>
  <si>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</si>
  <si>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</si>
  <si>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</si>
  <si>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</si>
  <si>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</si>
  <si>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</si>
  <si>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</si>
  <si>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</si>
  <si>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</si>
  <si>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</si>
  <si>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</si>
  <si>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</si>
  <si>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</si>
  <si>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</si>
  <si>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</si>
  <si>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</si>
  <si>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</si>
  <si>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</si>
  <si>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</si>
  <si>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</si>
  <si>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</si>
  <si>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</si>
  <si>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</si>
  <si>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</si>
  <si>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</si>
  <si>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</si>
  <si>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</si>
  <si>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</si>
  <si>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</si>
  <si>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</si>
  <si>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</si>
  <si>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</si>
  <si>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</si>
  <si>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</si>
  <si>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</si>
  <si>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</si>
  <si>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</si>
  <si>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</si>
  <si>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</si>
  <si>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</si>
  <si>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</si>
  <si>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</si>
  <si>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</si>
  <si>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</si>
  <si>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</si>
  <si>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</si>
  <si>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</si>
  <si>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</si>
  <si>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ΠΙΝΑΚΑΣ 12 : Εγγεγραμμένη Ανεργία κατά Οικονομική Δραστηριότητα και κατά Επαρχία κατά τον Μάρτιο και Απρίλιο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</si>
</sst>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NumberForma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17" fontId="5" fillId="0" borderId="15" xfId="0" applyNumberFormat="1" applyFont="1" applyFill="1" applyBorder="1" applyAlignment="1">
      <alignment/>
    </xf>
    <xf numFmtId="9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9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9" fontId="5" fillId="0" borderId="24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9" fontId="5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9" fontId="5" fillId="0" borderId="38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85" zoomScaleNormal="85" zoomScalePageLayoutView="0" workbookViewId="0" topLeftCell="A1">
      <selection activeCell="M13" sqref="M13"/>
    </sheetView>
  </sheetViews>
  <sheetFormatPr defaultColWidth="9.140625" defaultRowHeight="12.75"/>
  <cols>
    <col min="1" max="2" width="2.8515625" style="0" customWidth="1"/>
    <col min="3" max="3" width="18.57421875" style="0" customWidth="1"/>
    <col min="4" max="5" width="7.140625" style="0" customWidth="1"/>
    <col min="6" max="6" width="7.140625" style="2" bestFit="1" customWidth="1"/>
    <col min="7" max="7" width="6.140625" style="2" customWidth="1"/>
    <col min="8" max="8" width="7.57421875" style="0" customWidth="1"/>
    <col min="9" max="9" width="7.00390625" style="0" customWidth="1"/>
    <col min="10" max="10" width="6.7109375" style="2" customWidth="1"/>
    <col min="11" max="11" width="6.421875" style="2" bestFit="1" customWidth="1"/>
    <col min="12" max="12" width="7.421875" style="2" customWidth="1"/>
    <col min="13" max="13" width="7.00390625" style="2" customWidth="1"/>
    <col min="14" max="14" width="6.7109375" style="2" customWidth="1"/>
    <col min="15" max="15" width="6.57421875" style="2" customWidth="1"/>
    <col min="16" max="16" width="7.57421875" style="0" customWidth="1"/>
    <col min="17" max="17" width="7.28125" style="0" customWidth="1"/>
    <col min="18" max="18" width="5.8515625" style="2" customWidth="1"/>
    <col min="19" max="19" width="5.57421875" style="2" customWidth="1"/>
    <col min="20" max="20" width="7.140625" style="0" customWidth="1"/>
    <col min="21" max="21" width="6.8515625" style="0" customWidth="1"/>
    <col min="22" max="22" width="7.140625" style="0" customWidth="1"/>
    <col min="23" max="23" width="5.57421875" style="0" customWidth="1"/>
    <col min="24" max="25" width="7.00390625" style="0" customWidth="1"/>
    <col min="26" max="26" width="7.421875" style="0" customWidth="1"/>
    <col min="27" max="27" width="5.8515625" style="0" customWidth="1"/>
  </cols>
  <sheetData>
    <row r="1" spans="1:27" ht="12.75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"/>
      <c r="AA1" s="6"/>
    </row>
    <row r="2" spans="1:27" s="3" customFormat="1" ht="16.5" customHeight="1" thickBot="1">
      <c r="A2" s="32"/>
      <c r="B2" s="32"/>
      <c r="C2" s="8"/>
      <c r="D2" s="8"/>
      <c r="E2" s="8"/>
      <c r="F2" s="4"/>
      <c r="G2" s="4"/>
      <c r="H2" s="8"/>
      <c r="I2" s="8"/>
      <c r="J2" s="4"/>
      <c r="K2" s="4"/>
      <c r="L2" s="4"/>
      <c r="M2" s="4"/>
      <c r="N2" s="4"/>
      <c r="O2" s="4"/>
      <c r="P2" s="8"/>
      <c r="Q2" s="8"/>
      <c r="R2" s="4"/>
      <c r="S2" s="4"/>
      <c r="T2" s="8"/>
      <c r="U2" s="8"/>
      <c r="V2" s="8"/>
      <c r="W2" s="8"/>
      <c r="X2" s="8"/>
      <c r="Y2" s="8"/>
      <c r="Z2" s="8"/>
      <c r="AA2" s="8"/>
    </row>
    <row r="3" spans="1:27" s="5" customFormat="1" ht="16.5" customHeight="1" thickBot="1">
      <c r="A3" s="42"/>
      <c r="B3" s="43"/>
      <c r="C3" s="26" t="s">
        <v>59</v>
      </c>
      <c r="D3" s="68" t="s">
        <v>5</v>
      </c>
      <c r="E3" s="69"/>
      <c r="F3" s="44"/>
      <c r="G3" s="45"/>
      <c r="H3" s="68" t="s">
        <v>37</v>
      </c>
      <c r="I3" s="69"/>
      <c r="J3" s="44"/>
      <c r="K3" s="45"/>
      <c r="L3" s="68" t="s">
        <v>38</v>
      </c>
      <c r="M3" s="69"/>
      <c r="N3" s="44"/>
      <c r="O3" s="45"/>
      <c r="P3" s="68" t="s">
        <v>2</v>
      </c>
      <c r="Q3" s="69"/>
      <c r="R3" s="44"/>
      <c r="S3" s="45"/>
      <c r="T3" s="68" t="s">
        <v>6</v>
      </c>
      <c r="U3" s="69"/>
      <c r="V3" s="44"/>
      <c r="W3" s="45"/>
      <c r="X3" s="68" t="s">
        <v>4</v>
      </c>
      <c r="Y3" s="69"/>
      <c r="Z3" s="44"/>
      <c r="AA3" s="45"/>
    </row>
    <row r="4" spans="1:28" s="3" customFormat="1" ht="16.5" customHeight="1" thickBot="1">
      <c r="A4" s="49"/>
      <c r="B4" s="50"/>
      <c r="C4" s="51" t="s">
        <v>3</v>
      </c>
      <c r="D4" s="24">
        <v>42064</v>
      </c>
      <c r="E4" s="24">
        <v>42095</v>
      </c>
      <c r="F4" s="66" t="s">
        <v>1</v>
      </c>
      <c r="G4" s="67"/>
      <c r="H4" s="24">
        <v>42064</v>
      </c>
      <c r="I4" s="24">
        <v>42095</v>
      </c>
      <c r="J4" s="66" t="s">
        <v>1</v>
      </c>
      <c r="K4" s="67"/>
      <c r="L4" s="24">
        <v>42064</v>
      </c>
      <c r="M4" s="24">
        <v>42095</v>
      </c>
      <c r="N4" s="66" t="s">
        <v>1</v>
      </c>
      <c r="O4" s="67"/>
      <c r="P4" s="24">
        <v>42064</v>
      </c>
      <c r="Q4" s="24">
        <v>42095</v>
      </c>
      <c r="R4" s="66" t="s">
        <v>1</v>
      </c>
      <c r="S4" s="67"/>
      <c r="T4" s="24">
        <v>42064</v>
      </c>
      <c r="U4" s="24">
        <v>42095</v>
      </c>
      <c r="V4" s="66" t="s">
        <v>1</v>
      </c>
      <c r="W4" s="67"/>
      <c r="X4" s="24">
        <v>42064</v>
      </c>
      <c r="Y4" s="24">
        <v>42095</v>
      </c>
      <c r="Z4" s="66" t="s">
        <v>1</v>
      </c>
      <c r="AA4" s="67"/>
      <c r="AB4" s="23"/>
    </row>
    <row r="5" spans="1:27" s="3" customFormat="1" ht="16.5" customHeight="1" thickBot="1">
      <c r="A5" s="52" t="s">
        <v>42</v>
      </c>
      <c r="B5" s="52" t="s">
        <v>43</v>
      </c>
      <c r="C5" s="54"/>
      <c r="D5" s="55"/>
      <c r="E5" s="55"/>
      <c r="F5" s="56" t="s">
        <v>40</v>
      </c>
      <c r="G5" s="57" t="s">
        <v>8</v>
      </c>
      <c r="H5" s="55"/>
      <c r="I5" s="55"/>
      <c r="J5" s="56" t="s">
        <v>40</v>
      </c>
      <c r="K5" s="57" t="s">
        <v>8</v>
      </c>
      <c r="L5" s="55"/>
      <c r="M5" s="55"/>
      <c r="N5" s="56" t="s">
        <v>40</v>
      </c>
      <c r="O5" s="57" t="s">
        <v>8</v>
      </c>
      <c r="P5" s="55"/>
      <c r="Q5" s="55"/>
      <c r="R5" s="56" t="s">
        <v>40</v>
      </c>
      <c r="S5" s="57" t="s">
        <v>8</v>
      </c>
      <c r="T5" s="55"/>
      <c r="U5" s="55"/>
      <c r="V5" s="56" t="s">
        <v>40</v>
      </c>
      <c r="W5" s="57" t="s">
        <v>8</v>
      </c>
      <c r="X5" s="58"/>
      <c r="Y5" s="55"/>
      <c r="Z5" s="53" t="s">
        <v>40</v>
      </c>
      <c r="AA5" s="41" t="s">
        <v>8</v>
      </c>
    </row>
    <row r="6" spans="1:28" s="3" customFormat="1" ht="16.5" customHeight="1">
      <c r="A6" s="46" t="s">
        <v>23</v>
      </c>
      <c r="B6" s="46" t="s">
        <v>44</v>
      </c>
      <c r="C6" s="62" t="s">
        <v>9</v>
      </c>
      <c r="D6" s="19">
        <v>87</v>
      </c>
      <c r="E6" s="19">
        <v>85</v>
      </c>
      <c r="F6" s="12">
        <f aca="true" t="shared" si="0" ref="F6:F22">E6-D6</f>
        <v>-2</v>
      </c>
      <c r="G6" s="40">
        <f aca="true" t="shared" si="1" ref="G6:G22">F6/D6</f>
        <v>-0.022988505747126436</v>
      </c>
      <c r="H6" s="19">
        <v>45</v>
      </c>
      <c r="I6" s="19">
        <v>43</v>
      </c>
      <c r="J6" s="12">
        <f>I6-H6</f>
        <v>-2</v>
      </c>
      <c r="K6" s="40">
        <f>J6/H6</f>
        <v>-0.044444444444444446</v>
      </c>
      <c r="L6" s="19">
        <v>13</v>
      </c>
      <c r="M6" s="19">
        <v>11</v>
      </c>
      <c r="N6" s="12">
        <f>M6-L6</f>
        <v>-2</v>
      </c>
      <c r="O6" s="40">
        <f>N6/L6</f>
        <v>-0.15384615384615385</v>
      </c>
      <c r="P6" s="19">
        <v>102</v>
      </c>
      <c r="Q6" s="19">
        <v>95</v>
      </c>
      <c r="R6" s="12">
        <f>Q6-P6</f>
        <v>-7</v>
      </c>
      <c r="S6" s="40">
        <f>R6/P6</f>
        <v>-0.06862745098039216</v>
      </c>
      <c r="T6" s="19">
        <v>32</v>
      </c>
      <c r="U6" s="19">
        <v>30</v>
      </c>
      <c r="V6" s="12">
        <f>U6-T6</f>
        <v>-2</v>
      </c>
      <c r="W6" s="40">
        <f>V6/T6</f>
        <v>-0.0625</v>
      </c>
      <c r="X6" s="19">
        <f aca="true" t="shared" si="2" ref="X6:X21">D6+H6+L6+P6+T6</f>
        <v>279</v>
      </c>
      <c r="Y6" s="19">
        <f>SUM(E6,I6,M6,Q6,U6)</f>
        <v>264</v>
      </c>
      <c r="Z6" s="47">
        <f>Y6-X6</f>
        <v>-15</v>
      </c>
      <c r="AA6" s="48">
        <f>Z6/X6</f>
        <v>-0.053763440860215055</v>
      </c>
      <c r="AB6" s="23"/>
    </row>
    <row r="7" spans="1:28" s="3" customFormat="1" ht="16.5" customHeight="1">
      <c r="A7" s="37" t="s">
        <v>24</v>
      </c>
      <c r="B7" s="37" t="s">
        <v>45</v>
      </c>
      <c r="C7" s="62" t="s">
        <v>10</v>
      </c>
      <c r="D7" s="19">
        <v>27</v>
      </c>
      <c r="E7" s="19">
        <v>23</v>
      </c>
      <c r="F7" s="12">
        <f t="shared" si="0"/>
        <v>-4</v>
      </c>
      <c r="G7" s="40">
        <f t="shared" si="1"/>
        <v>-0.14814814814814814</v>
      </c>
      <c r="H7" s="19">
        <v>27</v>
      </c>
      <c r="I7" s="19">
        <v>25</v>
      </c>
      <c r="J7" s="12">
        <f aca="true" t="shared" si="3" ref="J7:J22">I7-H7</f>
        <v>-2</v>
      </c>
      <c r="K7" s="40">
        <f aca="true" t="shared" si="4" ref="K7:K22">J7/H7</f>
        <v>-0.07407407407407407</v>
      </c>
      <c r="L7" s="19">
        <v>1</v>
      </c>
      <c r="M7" s="19">
        <v>1</v>
      </c>
      <c r="N7" s="12">
        <f aca="true" t="shared" si="5" ref="N7:N22">M7-L7</f>
        <v>0</v>
      </c>
      <c r="O7" s="40">
        <f aca="true" t="shared" si="6" ref="O7:O22">N7/L7</f>
        <v>0</v>
      </c>
      <c r="P7" s="19">
        <v>17</v>
      </c>
      <c r="Q7" s="19">
        <v>17</v>
      </c>
      <c r="R7" s="12">
        <f aca="true" t="shared" si="7" ref="R7:R22">Q7-P7</f>
        <v>0</v>
      </c>
      <c r="S7" s="40">
        <f aca="true" t="shared" si="8" ref="S7:S22">R7/P7</f>
        <v>0</v>
      </c>
      <c r="T7" s="19">
        <v>8</v>
      </c>
      <c r="U7" s="19">
        <v>8</v>
      </c>
      <c r="V7" s="12">
        <f aca="true" t="shared" si="9" ref="V7:V22">U7-T7</f>
        <v>0</v>
      </c>
      <c r="W7" s="40">
        <f aca="true" t="shared" si="10" ref="W7:W22">V7/T7</f>
        <v>0</v>
      </c>
      <c r="X7" s="19">
        <f t="shared" si="2"/>
        <v>80</v>
      </c>
      <c r="Y7" s="19">
        <f aca="true" t="shared" si="11" ref="Y7:Y22">SUM(E7,I7,M7,Q7,U7)</f>
        <v>74</v>
      </c>
      <c r="Z7" s="12">
        <f aca="true" t="shared" si="12" ref="Z7:Z22">Y7-X7</f>
        <v>-6</v>
      </c>
      <c r="AA7" s="25">
        <f aca="true" t="shared" si="13" ref="AA7:AA22">Z7/X7</f>
        <v>-0.075</v>
      </c>
      <c r="AB7" s="23"/>
    </row>
    <row r="8" spans="1:28" s="10" customFormat="1" ht="16.5" customHeight="1">
      <c r="A8" s="37" t="s">
        <v>25</v>
      </c>
      <c r="B8" s="37" t="s">
        <v>46</v>
      </c>
      <c r="C8" s="63" t="s">
        <v>11</v>
      </c>
      <c r="D8" s="19">
        <v>1518</v>
      </c>
      <c r="E8" s="19">
        <v>1460</v>
      </c>
      <c r="F8" s="12">
        <f t="shared" si="0"/>
        <v>-58</v>
      </c>
      <c r="G8" s="40">
        <f t="shared" si="1"/>
        <v>-0.03820816864295125</v>
      </c>
      <c r="H8" s="19">
        <v>874</v>
      </c>
      <c r="I8" s="19">
        <v>821</v>
      </c>
      <c r="J8" s="12">
        <f t="shared" si="3"/>
        <v>-53</v>
      </c>
      <c r="K8" s="40">
        <f t="shared" si="4"/>
        <v>-0.06064073226544622</v>
      </c>
      <c r="L8" s="19">
        <v>175</v>
      </c>
      <c r="M8" s="19">
        <v>148</v>
      </c>
      <c r="N8" s="12">
        <f t="shared" si="5"/>
        <v>-27</v>
      </c>
      <c r="O8" s="40">
        <f t="shared" si="6"/>
        <v>-0.15428571428571428</v>
      </c>
      <c r="P8" s="19">
        <v>1237</v>
      </c>
      <c r="Q8" s="19">
        <v>1210</v>
      </c>
      <c r="R8" s="12">
        <f t="shared" si="7"/>
        <v>-27</v>
      </c>
      <c r="S8" s="40">
        <f t="shared" si="8"/>
        <v>-0.021827000808407437</v>
      </c>
      <c r="T8" s="19">
        <v>200</v>
      </c>
      <c r="U8" s="19">
        <v>184</v>
      </c>
      <c r="V8" s="12">
        <f t="shared" si="9"/>
        <v>-16</v>
      </c>
      <c r="W8" s="40">
        <f t="shared" si="10"/>
        <v>-0.08</v>
      </c>
      <c r="X8" s="19">
        <f t="shared" si="2"/>
        <v>4004</v>
      </c>
      <c r="Y8" s="19">
        <f t="shared" si="11"/>
        <v>3823</v>
      </c>
      <c r="Z8" s="12">
        <f t="shared" si="12"/>
        <v>-181</v>
      </c>
      <c r="AA8" s="25">
        <f t="shared" si="13"/>
        <v>-0.04520479520479521</v>
      </c>
      <c r="AB8" s="29"/>
    </row>
    <row r="9" spans="1:28" s="3" customFormat="1" ht="16.5" customHeight="1">
      <c r="A9" s="37" t="s">
        <v>26</v>
      </c>
      <c r="B9" s="37" t="s">
        <v>47</v>
      </c>
      <c r="C9" s="63" t="s">
        <v>12</v>
      </c>
      <c r="D9" s="19">
        <v>11</v>
      </c>
      <c r="E9" s="19">
        <v>28</v>
      </c>
      <c r="F9" s="12">
        <f t="shared" si="0"/>
        <v>17</v>
      </c>
      <c r="G9" s="40">
        <f t="shared" si="1"/>
        <v>1.5454545454545454</v>
      </c>
      <c r="H9" s="19">
        <v>5</v>
      </c>
      <c r="I9" s="19">
        <v>6</v>
      </c>
      <c r="J9" s="12">
        <f t="shared" si="3"/>
        <v>1</v>
      </c>
      <c r="K9" s="40">
        <f t="shared" si="4"/>
        <v>0.2</v>
      </c>
      <c r="L9" s="19">
        <v>1</v>
      </c>
      <c r="M9" s="19">
        <v>1</v>
      </c>
      <c r="N9" s="12">
        <f t="shared" si="5"/>
        <v>0</v>
      </c>
      <c r="O9" s="40">
        <f t="shared" si="6"/>
        <v>0</v>
      </c>
      <c r="P9" s="19">
        <v>13</v>
      </c>
      <c r="Q9" s="19">
        <v>24</v>
      </c>
      <c r="R9" s="12">
        <f t="shared" si="7"/>
        <v>11</v>
      </c>
      <c r="S9" s="40">
        <f t="shared" si="8"/>
        <v>0.8461538461538461</v>
      </c>
      <c r="T9" s="19">
        <v>2</v>
      </c>
      <c r="U9" s="19">
        <v>9</v>
      </c>
      <c r="V9" s="12">
        <f t="shared" si="9"/>
        <v>7</v>
      </c>
      <c r="W9" s="40">
        <f t="shared" si="10"/>
        <v>3.5</v>
      </c>
      <c r="X9" s="19">
        <f t="shared" si="2"/>
        <v>32</v>
      </c>
      <c r="Y9" s="19">
        <f t="shared" si="11"/>
        <v>68</v>
      </c>
      <c r="Z9" s="12">
        <f t="shared" si="12"/>
        <v>36</v>
      </c>
      <c r="AA9" s="25">
        <f t="shared" si="13"/>
        <v>1.125</v>
      </c>
      <c r="AB9" s="23"/>
    </row>
    <row r="10" spans="1:28" s="3" customFormat="1" ht="16.5" customHeight="1">
      <c r="A10" s="31" t="s">
        <v>27</v>
      </c>
      <c r="B10" s="33" t="s">
        <v>48</v>
      </c>
      <c r="C10" s="64" t="s">
        <v>13</v>
      </c>
      <c r="D10" s="19">
        <v>23</v>
      </c>
      <c r="E10" s="19">
        <v>21</v>
      </c>
      <c r="F10" s="12">
        <f t="shared" si="0"/>
        <v>-2</v>
      </c>
      <c r="G10" s="40">
        <f t="shared" si="1"/>
        <v>-0.08695652173913043</v>
      </c>
      <c r="H10" s="19">
        <v>43</v>
      </c>
      <c r="I10" s="19">
        <v>40</v>
      </c>
      <c r="J10" s="12">
        <f t="shared" si="3"/>
        <v>-3</v>
      </c>
      <c r="K10" s="40">
        <f t="shared" si="4"/>
        <v>-0.06976744186046512</v>
      </c>
      <c r="L10" s="19">
        <v>6</v>
      </c>
      <c r="M10" s="19">
        <v>5</v>
      </c>
      <c r="N10" s="12">
        <f t="shared" si="5"/>
        <v>-1</v>
      </c>
      <c r="O10" s="40">
        <f t="shared" si="6"/>
        <v>-0.16666666666666666</v>
      </c>
      <c r="P10" s="19">
        <v>48</v>
      </c>
      <c r="Q10" s="19">
        <v>50</v>
      </c>
      <c r="R10" s="12">
        <f t="shared" si="7"/>
        <v>2</v>
      </c>
      <c r="S10" s="40">
        <f t="shared" si="8"/>
        <v>0.041666666666666664</v>
      </c>
      <c r="T10" s="19">
        <v>11</v>
      </c>
      <c r="U10" s="19">
        <v>12</v>
      </c>
      <c r="V10" s="12">
        <f t="shared" si="9"/>
        <v>1</v>
      </c>
      <c r="W10" s="40">
        <f t="shared" si="10"/>
        <v>0.09090909090909091</v>
      </c>
      <c r="X10" s="19">
        <f t="shared" si="2"/>
        <v>131</v>
      </c>
      <c r="Y10" s="19">
        <f t="shared" si="11"/>
        <v>128</v>
      </c>
      <c r="Z10" s="12">
        <f t="shared" si="12"/>
        <v>-3</v>
      </c>
      <c r="AA10" s="25">
        <f t="shared" si="13"/>
        <v>-0.022900763358778626</v>
      </c>
      <c r="AB10" s="23"/>
    </row>
    <row r="11" spans="1:28" s="3" customFormat="1" ht="16.5" customHeight="1">
      <c r="A11" s="37" t="s">
        <v>28</v>
      </c>
      <c r="B11" s="37" t="s">
        <v>49</v>
      </c>
      <c r="C11" s="64" t="s">
        <v>14</v>
      </c>
      <c r="D11" s="19">
        <v>1718</v>
      </c>
      <c r="E11" s="19">
        <v>1700</v>
      </c>
      <c r="F11" s="12">
        <f t="shared" si="0"/>
        <v>-18</v>
      </c>
      <c r="G11" s="40">
        <f t="shared" si="1"/>
        <v>-0.010477299185098952</v>
      </c>
      <c r="H11" s="19">
        <v>1171</v>
      </c>
      <c r="I11" s="19">
        <v>1107</v>
      </c>
      <c r="J11" s="12">
        <f t="shared" si="3"/>
        <v>-64</v>
      </c>
      <c r="K11" s="40">
        <f t="shared" si="4"/>
        <v>-0.05465414175918019</v>
      </c>
      <c r="L11" s="19">
        <v>318</v>
      </c>
      <c r="M11" s="19">
        <v>312</v>
      </c>
      <c r="N11" s="12">
        <f t="shared" si="5"/>
        <v>-6</v>
      </c>
      <c r="O11" s="40">
        <f t="shared" si="6"/>
        <v>-0.018867924528301886</v>
      </c>
      <c r="P11" s="19">
        <v>1679</v>
      </c>
      <c r="Q11" s="19">
        <v>1680</v>
      </c>
      <c r="R11" s="12">
        <f t="shared" si="7"/>
        <v>1</v>
      </c>
      <c r="S11" s="40">
        <f t="shared" si="8"/>
        <v>0.0005955926146515784</v>
      </c>
      <c r="T11" s="19">
        <v>807</v>
      </c>
      <c r="U11" s="19">
        <v>772</v>
      </c>
      <c r="V11" s="12">
        <f t="shared" si="9"/>
        <v>-35</v>
      </c>
      <c r="W11" s="40">
        <f t="shared" si="10"/>
        <v>-0.04337050805452292</v>
      </c>
      <c r="X11" s="19">
        <f t="shared" si="2"/>
        <v>5693</v>
      </c>
      <c r="Y11" s="19">
        <f t="shared" si="11"/>
        <v>5571</v>
      </c>
      <c r="Z11" s="12">
        <f t="shared" si="12"/>
        <v>-122</v>
      </c>
      <c r="AA11" s="25">
        <f t="shared" si="13"/>
        <v>-0.02142982610223081</v>
      </c>
      <c r="AB11" s="23"/>
    </row>
    <row r="12" spans="1:28" s="3" customFormat="1" ht="16.5" customHeight="1">
      <c r="A12" s="37" t="s">
        <v>29</v>
      </c>
      <c r="B12" s="37" t="s">
        <v>50</v>
      </c>
      <c r="C12" s="63" t="s">
        <v>15</v>
      </c>
      <c r="D12" s="19">
        <v>2716</v>
      </c>
      <c r="E12" s="19">
        <v>2707</v>
      </c>
      <c r="F12" s="12">
        <f t="shared" si="0"/>
        <v>-9</v>
      </c>
      <c r="G12" s="40">
        <f t="shared" si="1"/>
        <v>-0.0033136966126656848</v>
      </c>
      <c r="H12" s="19">
        <v>1538</v>
      </c>
      <c r="I12" s="19">
        <v>1432</v>
      </c>
      <c r="J12" s="12">
        <f t="shared" si="3"/>
        <v>-106</v>
      </c>
      <c r="K12" s="40">
        <f t="shared" si="4"/>
        <v>-0.06892067620286085</v>
      </c>
      <c r="L12" s="19">
        <v>662</v>
      </c>
      <c r="M12" s="19">
        <v>430</v>
      </c>
      <c r="N12" s="12">
        <f t="shared" si="5"/>
        <v>-232</v>
      </c>
      <c r="O12" s="40">
        <f t="shared" si="6"/>
        <v>-0.3504531722054381</v>
      </c>
      <c r="P12" s="19">
        <v>2334</v>
      </c>
      <c r="Q12" s="19">
        <v>2312</v>
      </c>
      <c r="R12" s="12">
        <f t="shared" si="7"/>
        <v>-22</v>
      </c>
      <c r="S12" s="40">
        <f t="shared" si="8"/>
        <v>-0.009425878320479864</v>
      </c>
      <c r="T12" s="19">
        <v>861</v>
      </c>
      <c r="U12" s="19">
        <v>795</v>
      </c>
      <c r="V12" s="12">
        <f t="shared" si="9"/>
        <v>-66</v>
      </c>
      <c r="W12" s="40">
        <f t="shared" si="10"/>
        <v>-0.07665505226480836</v>
      </c>
      <c r="X12" s="19">
        <f t="shared" si="2"/>
        <v>8111</v>
      </c>
      <c r="Y12" s="19">
        <f t="shared" si="11"/>
        <v>7676</v>
      </c>
      <c r="Z12" s="12">
        <f t="shared" si="12"/>
        <v>-435</v>
      </c>
      <c r="AA12" s="25">
        <f t="shared" si="13"/>
        <v>-0.053630871655776104</v>
      </c>
      <c r="AB12" s="23"/>
    </row>
    <row r="13" spans="1:28" s="3" customFormat="1" ht="16.5" customHeight="1">
      <c r="A13" s="37" t="s">
        <v>30</v>
      </c>
      <c r="B13" s="37" t="s">
        <v>51</v>
      </c>
      <c r="C13" s="63" t="s">
        <v>16</v>
      </c>
      <c r="D13" s="19">
        <v>623</v>
      </c>
      <c r="E13" s="19">
        <v>642</v>
      </c>
      <c r="F13" s="12">
        <f t="shared" si="0"/>
        <v>19</v>
      </c>
      <c r="G13" s="40">
        <f t="shared" si="1"/>
        <v>0.030497592295345103</v>
      </c>
      <c r="H13" s="19">
        <v>632</v>
      </c>
      <c r="I13" s="19">
        <v>524</v>
      </c>
      <c r="J13" s="12">
        <f t="shared" si="3"/>
        <v>-108</v>
      </c>
      <c r="K13" s="40">
        <f t="shared" si="4"/>
        <v>-0.17088607594936708</v>
      </c>
      <c r="L13" s="19">
        <v>152</v>
      </c>
      <c r="M13" s="19">
        <v>97</v>
      </c>
      <c r="N13" s="12">
        <f t="shared" si="5"/>
        <v>-55</v>
      </c>
      <c r="O13" s="40">
        <f t="shared" si="6"/>
        <v>-0.3618421052631579</v>
      </c>
      <c r="P13" s="19">
        <v>423</v>
      </c>
      <c r="Q13" s="19">
        <v>391</v>
      </c>
      <c r="R13" s="12">
        <f t="shared" si="7"/>
        <v>-32</v>
      </c>
      <c r="S13" s="40">
        <f t="shared" si="8"/>
        <v>-0.07565011820330969</v>
      </c>
      <c r="T13" s="19">
        <v>255</v>
      </c>
      <c r="U13" s="19">
        <v>182</v>
      </c>
      <c r="V13" s="12">
        <f t="shared" si="9"/>
        <v>-73</v>
      </c>
      <c r="W13" s="40">
        <f t="shared" si="10"/>
        <v>-0.28627450980392155</v>
      </c>
      <c r="X13" s="19">
        <f t="shared" si="2"/>
        <v>2085</v>
      </c>
      <c r="Y13" s="19">
        <f t="shared" si="11"/>
        <v>1836</v>
      </c>
      <c r="Z13" s="12">
        <f t="shared" si="12"/>
        <v>-249</v>
      </c>
      <c r="AA13" s="25">
        <f t="shared" si="13"/>
        <v>-0.11942446043165468</v>
      </c>
      <c r="AB13" s="23"/>
    </row>
    <row r="14" spans="1:28" s="3" customFormat="1" ht="16.5" customHeight="1">
      <c r="A14" s="37" t="s">
        <v>31</v>
      </c>
      <c r="B14" s="37" t="s">
        <v>52</v>
      </c>
      <c r="C14" s="64" t="s">
        <v>17</v>
      </c>
      <c r="D14" s="19">
        <v>873</v>
      </c>
      <c r="E14" s="19">
        <v>802</v>
      </c>
      <c r="F14" s="12">
        <f t="shared" si="0"/>
        <v>-71</v>
      </c>
      <c r="G14" s="40">
        <f t="shared" si="1"/>
        <v>-0.08132875143184422</v>
      </c>
      <c r="H14" s="19">
        <v>1721</v>
      </c>
      <c r="I14" s="19">
        <v>1226</v>
      </c>
      <c r="J14" s="12">
        <f t="shared" si="3"/>
        <v>-495</v>
      </c>
      <c r="K14" s="40">
        <f t="shared" si="4"/>
        <v>-0.2876234747239977</v>
      </c>
      <c r="L14" s="19">
        <v>3289</v>
      </c>
      <c r="M14" s="19">
        <v>1616</v>
      </c>
      <c r="N14" s="12">
        <f t="shared" si="5"/>
        <v>-1673</v>
      </c>
      <c r="O14" s="40">
        <f t="shared" si="6"/>
        <v>-0.5086652477956826</v>
      </c>
      <c r="P14" s="19">
        <v>1611</v>
      </c>
      <c r="Q14" s="19">
        <v>1477</v>
      </c>
      <c r="R14" s="12">
        <f t="shared" si="7"/>
        <v>-134</v>
      </c>
      <c r="S14" s="40">
        <f t="shared" si="8"/>
        <v>-0.08317815021725636</v>
      </c>
      <c r="T14" s="19">
        <v>2019</v>
      </c>
      <c r="U14" s="19">
        <v>1445</v>
      </c>
      <c r="V14" s="12">
        <f t="shared" si="9"/>
        <v>-574</v>
      </c>
      <c r="W14" s="40">
        <f t="shared" si="10"/>
        <v>-0.2842991579990094</v>
      </c>
      <c r="X14" s="19">
        <f t="shared" si="2"/>
        <v>9513</v>
      </c>
      <c r="Y14" s="19">
        <f t="shared" si="11"/>
        <v>6566</v>
      </c>
      <c r="Z14" s="12">
        <f t="shared" si="12"/>
        <v>-2947</v>
      </c>
      <c r="AA14" s="25">
        <f t="shared" si="13"/>
        <v>-0.30978660779985284</v>
      </c>
      <c r="AB14" s="23"/>
    </row>
    <row r="15" spans="1:28" s="3" customFormat="1" ht="16.5" customHeight="1">
      <c r="A15" s="37" t="s">
        <v>32</v>
      </c>
      <c r="B15" s="37" t="s">
        <v>53</v>
      </c>
      <c r="C15" s="64" t="s">
        <v>36</v>
      </c>
      <c r="D15" s="19">
        <v>520</v>
      </c>
      <c r="E15" s="19">
        <v>515</v>
      </c>
      <c r="F15" s="12">
        <f t="shared" si="0"/>
        <v>-5</v>
      </c>
      <c r="G15" s="40">
        <f t="shared" si="1"/>
        <v>-0.009615384615384616</v>
      </c>
      <c r="H15" s="19">
        <v>85</v>
      </c>
      <c r="I15" s="19">
        <v>76</v>
      </c>
      <c r="J15" s="12">
        <f t="shared" si="3"/>
        <v>-9</v>
      </c>
      <c r="K15" s="40">
        <f t="shared" si="4"/>
        <v>-0.10588235294117647</v>
      </c>
      <c r="L15" s="19">
        <v>36</v>
      </c>
      <c r="M15" s="19">
        <v>28</v>
      </c>
      <c r="N15" s="12">
        <f t="shared" si="5"/>
        <v>-8</v>
      </c>
      <c r="O15" s="40">
        <f t="shared" si="6"/>
        <v>-0.2222222222222222</v>
      </c>
      <c r="P15" s="19">
        <v>189</v>
      </c>
      <c r="Q15" s="19">
        <v>182</v>
      </c>
      <c r="R15" s="12">
        <f t="shared" si="7"/>
        <v>-7</v>
      </c>
      <c r="S15" s="40">
        <f t="shared" si="8"/>
        <v>-0.037037037037037035</v>
      </c>
      <c r="T15" s="19">
        <v>51</v>
      </c>
      <c r="U15" s="19">
        <v>54</v>
      </c>
      <c r="V15" s="12">
        <f t="shared" si="9"/>
        <v>3</v>
      </c>
      <c r="W15" s="40">
        <f t="shared" si="10"/>
        <v>0.058823529411764705</v>
      </c>
      <c r="X15" s="19">
        <f t="shared" si="2"/>
        <v>881</v>
      </c>
      <c r="Y15" s="19">
        <f t="shared" si="11"/>
        <v>855</v>
      </c>
      <c r="Z15" s="12">
        <f t="shared" si="12"/>
        <v>-26</v>
      </c>
      <c r="AA15" s="25">
        <f t="shared" si="13"/>
        <v>-0.029511918274687854</v>
      </c>
      <c r="AB15" s="23"/>
    </row>
    <row r="16" spans="1:28" s="3" customFormat="1" ht="16.5" customHeight="1">
      <c r="A16" s="37" t="s">
        <v>33</v>
      </c>
      <c r="B16" s="37" t="s">
        <v>54</v>
      </c>
      <c r="C16" s="62" t="s">
        <v>18</v>
      </c>
      <c r="D16" s="19">
        <v>611</v>
      </c>
      <c r="E16" s="19">
        <v>596</v>
      </c>
      <c r="F16" s="12">
        <f t="shared" si="0"/>
        <v>-15</v>
      </c>
      <c r="G16" s="40">
        <f t="shared" si="1"/>
        <v>-0.024549918166939442</v>
      </c>
      <c r="H16" s="19">
        <v>164</v>
      </c>
      <c r="I16" s="19">
        <v>157</v>
      </c>
      <c r="J16" s="12">
        <f t="shared" si="3"/>
        <v>-7</v>
      </c>
      <c r="K16" s="40">
        <f t="shared" si="4"/>
        <v>-0.042682926829268296</v>
      </c>
      <c r="L16" s="19">
        <v>62</v>
      </c>
      <c r="M16" s="19">
        <v>57</v>
      </c>
      <c r="N16" s="12">
        <f t="shared" si="5"/>
        <v>-5</v>
      </c>
      <c r="O16" s="40">
        <f t="shared" si="6"/>
        <v>-0.08064516129032258</v>
      </c>
      <c r="P16" s="19">
        <v>388</v>
      </c>
      <c r="Q16" s="19">
        <v>383</v>
      </c>
      <c r="R16" s="12">
        <f t="shared" si="7"/>
        <v>-5</v>
      </c>
      <c r="S16" s="40">
        <f t="shared" si="8"/>
        <v>-0.01288659793814433</v>
      </c>
      <c r="T16" s="19">
        <v>103</v>
      </c>
      <c r="U16" s="19">
        <v>103</v>
      </c>
      <c r="V16" s="12">
        <f t="shared" si="9"/>
        <v>0</v>
      </c>
      <c r="W16" s="40">
        <f t="shared" si="10"/>
        <v>0</v>
      </c>
      <c r="X16" s="19">
        <f t="shared" si="2"/>
        <v>1328</v>
      </c>
      <c r="Y16" s="19">
        <f t="shared" si="11"/>
        <v>1296</v>
      </c>
      <c r="Z16" s="12">
        <f t="shared" si="12"/>
        <v>-32</v>
      </c>
      <c r="AA16" s="25">
        <f t="shared" si="13"/>
        <v>-0.024096385542168676</v>
      </c>
      <c r="AB16" s="23"/>
    </row>
    <row r="17" spans="1:28" s="4" customFormat="1" ht="16.5" customHeight="1">
      <c r="A17" s="37" t="s">
        <v>34</v>
      </c>
      <c r="B17" s="37" t="s">
        <v>55</v>
      </c>
      <c r="C17" s="62" t="s">
        <v>19</v>
      </c>
      <c r="D17" s="19">
        <v>91</v>
      </c>
      <c r="E17" s="19">
        <v>89</v>
      </c>
      <c r="F17" s="12">
        <f t="shared" si="0"/>
        <v>-2</v>
      </c>
      <c r="G17" s="40">
        <f t="shared" si="1"/>
        <v>-0.02197802197802198</v>
      </c>
      <c r="H17" s="19">
        <v>48</v>
      </c>
      <c r="I17" s="19">
        <v>44</v>
      </c>
      <c r="J17" s="12">
        <f t="shared" si="3"/>
        <v>-4</v>
      </c>
      <c r="K17" s="40">
        <f t="shared" si="4"/>
        <v>-0.08333333333333333</v>
      </c>
      <c r="L17" s="19">
        <v>9</v>
      </c>
      <c r="M17" s="19">
        <v>6</v>
      </c>
      <c r="N17" s="12">
        <f t="shared" si="5"/>
        <v>-3</v>
      </c>
      <c r="O17" s="40">
        <f t="shared" si="6"/>
        <v>-0.3333333333333333</v>
      </c>
      <c r="P17" s="19">
        <v>109</v>
      </c>
      <c r="Q17" s="19">
        <v>86</v>
      </c>
      <c r="R17" s="12">
        <f t="shared" si="7"/>
        <v>-23</v>
      </c>
      <c r="S17" s="40">
        <f t="shared" si="8"/>
        <v>-0.21100917431192662</v>
      </c>
      <c r="T17" s="19">
        <v>29</v>
      </c>
      <c r="U17" s="19">
        <v>25</v>
      </c>
      <c r="V17" s="12">
        <f t="shared" si="9"/>
        <v>-4</v>
      </c>
      <c r="W17" s="40">
        <f t="shared" si="10"/>
        <v>-0.13793103448275862</v>
      </c>
      <c r="X17" s="19">
        <f t="shared" si="2"/>
        <v>286</v>
      </c>
      <c r="Y17" s="19">
        <f t="shared" si="11"/>
        <v>250</v>
      </c>
      <c r="Z17" s="12">
        <f t="shared" si="12"/>
        <v>-36</v>
      </c>
      <c r="AA17" s="25">
        <f t="shared" si="13"/>
        <v>-0.1258741258741259</v>
      </c>
      <c r="AB17" s="30"/>
    </row>
    <row r="18" spans="1:28" ht="16.5" customHeight="1">
      <c r="A18" s="37" t="s">
        <v>35</v>
      </c>
      <c r="B18" s="37" t="s">
        <v>56</v>
      </c>
      <c r="C18" s="62" t="s">
        <v>20</v>
      </c>
      <c r="D18" s="19">
        <v>2064</v>
      </c>
      <c r="E18" s="19">
        <v>1857</v>
      </c>
      <c r="F18" s="12">
        <f t="shared" si="0"/>
        <v>-207</v>
      </c>
      <c r="G18" s="40">
        <f t="shared" si="1"/>
        <v>-0.1002906976744186</v>
      </c>
      <c r="H18" s="19">
        <v>1041</v>
      </c>
      <c r="I18" s="19">
        <v>992</v>
      </c>
      <c r="J18" s="12">
        <f t="shared" si="3"/>
        <v>-49</v>
      </c>
      <c r="K18" s="40">
        <f t="shared" si="4"/>
        <v>-0.04707012487992315</v>
      </c>
      <c r="L18" s="19">
        <v>221</v>
      </c>
      <c r="M18" s="19">
        <v>177</v>
      </c>
      <c r="N18" s="12">
        <f t="shared" si="5"/>
        <v>-44</v>
      </c>
      <c r="O18" s="40">
        <f t="shared" si="6"/>
        <v>-0.19909502262443438</v>
      </c>
      <c r="P18" s="19">
        <v>1336</v>
      </c>
      <c r="Q18" s="19">
        <v>1197</v>
      </c>
      <c r="R18" s="12">
        <f t="shared" si="7"/>
        <v>-139</v>
      </c>
      <c r="S18" s="40">
        <f t="shared" si="8"/>
        <v>-0.10404191616766467</v>
      </c>
      <c r="T18" s="19">
        <v>770</v>
      </c>
      <c r="U18" s="19">
        <v>557</v>
      </c>
      <c r="V18" s="12">
        <f t="shared" si="9"/>
        <v>-213</v>
      </c>
      <c r="W18" s="40">
        <f t="shared" si="10"/>
        <v>-0.2766233766233766</v>
      </c>
      <c r="X18" s="19">
        <f t="shared" si="2"/>
        <v>5432</v>
      </c>
      <c r="Y18" s="19">
        <f t="shared" si="11"/>
        <v>4780</v>
      </c>
      <c r="Z18" s="12">
        <f t="shared" si="12"/>
        <v>-652</v>
      </c>
      <c r="AA18" s="25">
        <f t="shared" si="13"/>
        <v>-0.12002945508100148</v>
      </c>
      <c r="AB18" s="1"/>
    </row>
    <row r="19" spans="1:27" ht="16.5" customHeight="1">
      <c r="A19" s="37" t="s">
        <v>57</v>
      </c>
      <c r="B19" s="37" t="s">
        <v>58</v>
      </c>
      <c r="C19" s="62" t="s">
        <v>21</v>
      </c>
      <c r="D19" s="19">
        <v>192</v>
      </c>
      <c r="E19" s="19">
        <v>183</v>
      </c>
      <c r="F19" s="12">
        <f t="shared" si="0"/>
        <v>-9</v>
      </c>
      <c r="G19" s="40">
        <f t="shared" si="1"/>
        <v>-0.046875</v>
      </c>
      <c r="H19" s="19">
        <v>83</v>
      </c>
      <c r="I19" s="19">
        <v>78</v>
      </c>
      <c r="J19" s="12">
        <f t="shared" si="3"/>
        <v>-5</v>
      </c>
      <c r="K19" s="40">
        <f t="shared" si="4"/>
        <v>-0.060240963855421686</v>
      </c>
      <c r="L19" s="19">
        <v>35</v>
      </c>
      <c r="M19" s="19">
        <v>27</v>
      </c>
      <c r="N19" s="12">
        <f t="shared" si="5"/>
        <v>-8</v>
      </c>
      <c r="O19" s="40">
        <f t="shared" si="6"/>
        <v>-0.22857142857142856</v>
      </c>
      <c r="P19" s="19">
        <v>169</v>
      </c>
      <c r="Q19" s="19">
        <v>161</v>
      </c>
      <c r="R19" s="12">
        <f t="shared" si="7"/>
        <v>-8</v>
      </c>
      <c r="S19" s="40">
        <f t="shared" si="8"/>
        <v>-0.047337278106508875</v>
      </c>
      <c r="T19" s="19">
        <v>59</v>
      </c>
      <c r="U19" s="19">
        <v>59</v>
      </c>
      <c r="V19" s="12">
        <f t="shared" si="9"/>
        <v>0</v>
      </c>
      <c r="W19" s="40">
        <f t="shared" si="10"/>
        <v>0</v>
      </c>
      <c r="X19" s="19">
        <f t="shared" si="2"/>
        <v>538</v>
      </c>
      <c r="Y19" s="19">
        <f t="shared" si="11"/>
        <v>508</v>
      </c>
      <c r="Z19" s="12">
        <f t="shared" si="12"/>
        <v>-30</v>
      </c>
      <c r="AA19" s="25">
        <f t="shared" si="13"/>
        <v>-0.055762081784386616</v>
      </c>
    </row>
    <row r="20" spans="1:28" s="11" customFormat="1" ht="16.5" customHeight="1">
      <c r="A20" s="38"/>
      <c r="B20" s="38"/>
      <c r="C20" s="62" t="s">
        <v>22</v>
      </c>
      <c r="D20" s="19">
        <v>1784</v>
      </c>
      <c r="E20" s="19">
        <v>1763</v>
      </c>
      <c r="F20" s="12">
        <f t="shared" si="0"/>
        <v>-21</v>
      </c>
      <c r="G20" s="40">
        <f t="shared" si="1"/>
        <v>-0.011771300448430493</v>
      </c>
      <c r="H20" s="19">
        <v>971</v>
      </c>
      <c r="I20" s="19">
        <v>905</v>
      </c>
      <c r="J20" s="12">
        <f t="shared" si="3"/>
        <v>-66</v>
      </c>
      <c r="K20" s="40">
        <f t="shared" si="4"/>
        <v>-0.06797116374871266</v>
      </c>
      <c r="L20" s="19">
        <v>477</v>
      </c>
      <c r="M20" s="19">
        <v>299</v>
      </c>
      <c r="N20" s="12">
        <f t="shared" si="5"/>
        <v>-178</v>
      </c>
      <c r="O20" s="40">
        <f t="shared" si="6"/>
        <v>-0.3731656184486373</v>
      </c>
      <c r="P20" s="19">
        <v>1455</v>
      </c>
      <c r="Q20" s="19">
        <v>1404</v>
      </c>
      <c r="R20" s="12">
        <f t="shared" si="7"/>
        <v>-51</v>
      </c>
      <c r="S20" s="40">
        <f t="shared" si="8"/>
        <v>-0.03505154639175258</v>
      </c>
      <c r="T20" s="19">
        <v>584</v>
      </c>
      <c r="U20" s="19">
        <v>490</v>
      </c>
      <c r="V20" s="12">
        <f t="shared" si="9"/>
        <v>-94</v>
      </c>
      <c r="W20" s="40">
        <f t="shared" si="10"/>
        <v>-0.16095890410958905</v>
      </c>
      <c r="X20" s="19">
        <f t="shared" si="2"/>
        <v>5271</v>
      </c>
      <c r="Y20" s="19">
        <f t="shared" si="11"/>
        <v>4861</v>
      </c>
      <c r="Z20" s="12">
        <f t="shared" si="12"/>
        <v>-410</v>
      </c>
      <c r="AA20" s="25">
        <f t="shared" si="13"/>
        <v>-0.07778410168848415</v>
      </c>
      <c r="AB20" s="27"/>
    </row>
    <row r="21" spans="1:28" ht="16.5" customHeight="1" thickBot="1">
      <c r="A21" s="38"/>
      <c r="B21" s="38"/>
      <c r="C21" s="64" t="s">
        <v>7</v>
      </c>
      <c r="D21" s="19">
        <v>1167</v>
      </c>
      <c r="E21" s="19">
        <v>1130</v>
      </c>
      <c r="F21" s="12">
        <f t="shared" si="0"/>
        <v>-37</v>
      </c>
      <c r="G21" s="40">
        <f t="shared" si="1"/>
        <v>-0.031705227077977724</v>
      </c>
      <c r="H21" s="19">
        <v>1042</v>
      </c>
      <c r="I21" s="19">
        <v>992</v>
      </c>
      <c r="J21" s="12">
        <f t="shared" si="3"/>
        <v>-50</v>
      </c>
      <c r="K21" s="40">
        <f t="shared" si="4"/>
        <v>-0.04798464491362764</v>
      </c>
      <c r="L21" s="19">
        <v>120</v>
      </c>
      <c r="M21" s="19">
        <v>107</v>
      </c>
      <c r="N21" s="12">
        <f t="shared" si="5"/>
        <v>-13</v>
      </c>
      <c r="O21" s="40">
        <f t="shared" si="6"/>
        <v>-0.10833333333333334</v>
      </c>
      <c r="P21" s="19">
        <v>1209</v>
      </c>
      <c r="Q21" s="19">
        <v>1155</v>
      </c>
      <c r="R21" s="12">
        <f t="shared" si="7"/>
        <v>-54</v>
      </c>
      <c r="S21" s="40">
        <f t="shared" si="8"/>
        <v>-0.04466501240694789</v>
      </c>
      <c r="T21" s="19">
        <v>631</v>
      </c>
      <c r="U21" s="19">
        <v>611</v>
      </c>
      <c r="V21" s="12">
        <f t="shared" si="9"/>
        <v>-20</v>
      </c>
      <c r="W21" s="40">
        <f t="shared" si="10"/>
        <v>-0.03169572107765452</v>
      </c>
      <c r="X21" s="19">
        <f t="shared" si="2"/>
        <v>4169</v>
      </c>
      <c r="Y21" s="19">
        <f t="shared" si="11"/>
        <v>3995</v>
      </c>
      <c r="Z21" s="36">
        <f t="shared" si="12"/>
        <v>-174</v>
      </c>
      <c r="AA21" s="39">
        <f t="shared" si="13"/>
        <v>-0.04173662748860638</v>
      </c>
      <c r="AB21" s="28"/>
    </row>
    <row r="22" spans="1:27" ht="16.5" customHeight="1" thickBot="1">
      <c r="A22" s="21"/>
      <c r="B22" s="22"/>
      <c r="C22" s="59" t="s">
        <v>0</v>
      </c>
      <c r="D22" s="60">
        <f>SUM(D6:D21)</f>
        <v>14025</v>
      </c>
      <c r="E22" s="20">
        <f>SUM(E6:E21)</f>
        <v>13601</v>
      </c>
      <c r="F22" s="20">
        <f t="shared" si="0"/>
        <v>-424</v>
      </c>
      <c r="G22" s="61">
        <f t="shared" si="1"/>
        <v>-0.030231729055258467</v>
      </c>
      <c r="H22" s="60">
        <f>SUM(H6:H21)</f>
        <v>9490</v>
      </c>
      <c r="I22" s="20">
        <f>SUM(I6:I21)</f>
        <v>8468</v>
      </c>
      <c r="J22" s="20">
        <f t="shared" si="3"/>
        <v>-1022</v>
      </c>
      <c r="K22" s="61">
        <f t="shared" si="4"/>
        <v>-0.1076923076923077</v>
      </c>
      <c r="L22" s="60">
        <f>SUM(L6:L21)</f>
        <v>5577</v>
      </c>
      <c r="M22" s="20">
        <f>SUM(M6:M21)</f>
        <v>3322</v>
      </c>
      <c r="N22" s="20">
        <f t="shared" si="5"/>
        <v>-2255</v>
      </c>
      <c r="O22" s="61">
        <f t="shared" si="6"/>
        <v>-0.40433925049309666</v>
      </c>
      <c r="P22" s="20">
        <f>SUM(P6:P21)</f>
        <v>12319</v>
      </c>
      <c r="Q22" s="20">
        <f>SUM(Q6:Q21)</f>
        <v>11824</v>
      </c>
      <c r="R22" s="20">
        <f t="shared" si="7"/>
        <v>-495</v>
      </c>
      <c r="S22" s="61">
        <f t="shared" si="8"/>
        <v>-0.04018183294098547</v>
      </c>
      <c r="T22" s="60">
        <f>SUM(T6:T21)</f>
        <v>6422</v>
      </c>
      <c r="U22" s="20">
        <f>SUM(U6:U21)</f>
        <v>5336</v>
      </c>
      <c r="V22" s="20">
        <f t="shared" si="9"/>
        <v>-1086</v>
      </c>
      <c r="W22" s="61">
        <f t="shared" si="10"/>
        <v>-0.16910619744627842</v>
      </c>
      <c r="X22" s="60">
        <f>SUM(X6:X21)</f>
        <v>47833</v>
      </c>
      <c r="Y22" s="20">
        <f t="shared" si="11"/>
        <v>42551</v>
      </c>
      <c r="Z22" s="34">
        <f t="shared" si="12"/>
        <v>-5282</v>
      </c>
      <c r="AA22" s="35">
        <f t="shared" si="13"/>
        <v>-0.11042585662617858</v>
      </c>
    </row>
    <row r="23" spans="1:27" ht="16.5" customHeight="1">
      <c r="A23" s="6"/>
      <c r="B23" s="6"/>
      <c r="C23" s="17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17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3"/>
      <c r="W24" s="13"/>
      <c r="X24" s="13"/>
      <c r="Y24" s="13"/>
      <c r="Z24" s="13"/>
      <c r="AA24" s="6"/>
    </row>
    <row r="25" spans="1:27" ht="12.75">
      <c r="A25" s="6"/>
      <c r="B25" s="6"/>
      <c r="C25" s="9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3"/>
      <c r="W25" s="13"/>
      <c r="X25" s="13"/>
      <c r="Y25" s="14"/>
      <c r="Z25" s="13"/>
      <c r="AA25" s="6"/>
    </row>
    <row r="26" spans="3:26" ht="12.75">
      <c r="C26" s="6"/>
      <c r="V26" s="15"/>
      <c r="W26" s="15"/>
      <c r="X26" s="15"/>
      <c r="Y26" s="16"/>
      <c r="Z26" s="15"/>
    </row>
    <row r="27" spans="3:26" ht="12.75">
      <c r="C27" s="6"/>
      <c r="I27" s="18" t="s">
        <v>41</v>
      </c>
      <c r="Q27" s="2"/>
      <c r="V27" s="15"/>
      <c r="W27" s="15"/>
      <c r="X27" s="15"/>
      <c r="Y27" s="14"/>
      <c r="Z27" s="15"/>
    </row>
    <row r="28" spans="1:26" ht="12.75">
      <c r="A28" s="6"/>
      <c r="B28" s="6"/>
      <c r="C28" s="6"/>
      <c r="I28" s="6"/>
      <c r="V28" s="15"/>
      <c r="W28" s="15"/>
      <c r="X28" s="15"/>
      <c r="Y28" s="16"/>
      <c r="Z28" s="15"/>
    </row>
  </sheetData>
  <sheetProtection/>
  <mergeCells count="13">
    <mergeCell ref="D3:E3"/>
    <mergeCell ref="H3:I3"/>
    <mergeCell ref="P3:Q3"/>
    <mergeCell ref="A1:Y1"/>
    <mergeCell ref="Z4:AA4"/>
    <mergeCell ref="F4:G4"/>
    <mergeCell ref="J4:K4"/>
    <mergeCell ref="R4:S4"/>
    <mergeCell ref="V4:W4"/>
    <mergeCell ref="T3:U3"/>
    <mergeCell ref="X3:Y3"/>
    <mergeCell ref="N4:O4"/>
    <mergeCell ref="L3:M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2015-05-25T05:48:56Z</cp:lastPrinted>
  <dcterms:created xsi:type="dcterms:W3CDTF">2003-11-04T06:27:00Z</dcterms:created>
  <dcterms:modified xsi:type="dcterms:W3CDTF">2015-05-25T06:01:30Z</dcterms:modified>
  <cp:category/>
  <cp:version/>
  <cp:contentType/>
  <cp:contentStatus/>
</cp:coreProperties>
</file>